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MAIN FIGURES/Figure 7/B,C,H,I/"/>
    </mc:Choice>
  </mc:AlternateContent>
  <xr:revisionPtr revIDLastSave="0" documentId="13_ncr:1_{BB6FAD1C-E4DB-0D4A-9B65-37E086C73EFE}" xr6:coauthVersionLast="47" xr6:coauthVersionMax="47" xr10:uidLastSave="{00000000-0000-0000-0000-000000000000}"/>
  <bookViews>
    <workbookView xWindow="0" yWindow="0" windowWidth="28800" windowHeight="18000" xr2:uid="{A58F114F-48DE-BE42-B992-C6C346B2F60F}"/>
  </bookViews>
  <sheets>
    <sheet name="DATA FR PANLS B,C,H,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0" i="1" l="1"/>
  <c r="G80" i="1"/>
  <c r="F80" i="1"/>
  <c r="E80" i="1"/>
  <c r="E93" i="1" s="1"/>
  <c r="D80" i="1"/>
  <c r="D93" i="1" s="1"/>
  <c r="G58" i="1"/>
  <c r="F58" i="1"/>
  <c r="E58" i="1"/>
  <c r="D58" i="1"/>
  <c r="C58" i="1"/>
  <c r="G37" i="1"/>
  <c r="F37" i="1"/>
  <c r="E37" i="1"/>
  <c r="D37" i="1"/>
  <c r="C37" i="1"/>
  <c r="G3" i="1"/>
  <c r="F3" i="1"/>
  <c r="E3" i="1"/>
  <c r="D3" i="1"/>
  <c r="C3" i="1"/>
  <c r="F93" i="1" l="1"/>
  <c r="G93" i="1"/>
</calcChain>
</file>

<file path=xl/sharedStrings.xml><?xml version="1.0" encoding="utf-8"?>
<sst xmlns="http://schemas.openxmlformats.org/spreadsheetml/2006/main" count="35" uniqueCount="11">
  <si>
    <t xml:space="preserve">Colocalization coeeficient </t>
  </si>
  <si>
    <t>STDEV</t>
  </si>
  <si>
    <t>AGR53-GSC/
mIRNT+Dox</t>
  </si>
  <si>
    <t>AGR52-GSC/
mIRFMOD+Dox</t>
  </si>
  <si>
    <t>Intensity</t>
  </si>
  <si>
    <t>AGR53-GSC/
mINT+Dox</t>
  </si>
  <si>
    <t>AGR53-GSC/
mIRFMOD+Dox</t>
  </si>
  <si>
    <t>Area</t>
  </si>
  <si>
    <t>Number of vessels</t>
  </si>
  <si>
    <t>Section</t>
  </si>
  <si>
    <t>Percentage number of vessels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</si>
</sst>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3" xfId="0" applyBorder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54438860971528"/>
          <c:y val="5.3912219305920092E-2"/>
          <c:w val="0.75988833054159688"/>
          <c:h val="0.7047608632254301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283EE4"/>
              </a:solidFill>
            </c:spPr>
            <c:extLst>
              <c:ext xmlns:c16="http://schemas.microsoft.com/office/drawing/2014/chart" uri="{C3380CC4-5D6E-409C-BE32-E72D297353CC}">
                <c16:uniqueId val="{00000001-AE97-2F4F-8138-83065353EF9B}"/>
              </c:ext>
            </c:extLst>
          </c:dPt>
          <c:dPt>
            <c:idx val="1"/>
            <c:invertIfNegative val="0"/>
            <c:bubble3D val="0"/>
            <c:spPr>
              <a:solidFill>
                <a:srgbClr val="283EE4"/>
              </a:solidFill>
            </c:spPr>
            <c:extLst>
              <c:ext xmlns:c16="http://schemas.microsoft.com/office/drawing/2014/chart" uri="{C3380CC4-5D6E-409C-BE32-E72D297353CC}">
                <c16:uniqueId val="{00000003-AE97-2F4F-8138-83065353EF9B}"/>
              </c:ext>
            </c:extLst>
          </c:dPt>
          <c:errBars>
            <c:errBarType val="both"/>
            <c:errValType val="cust"/>
            <c:noEndCap val="0"/>
            <c:plus>
              <c:numRef>
                <c:f>[1]AGR53!$E$3:$F$3</c:f>
                <c:numCache>
                  <c:formatCode>General</c:formatCode>
                  <c:ptCount val="2"/>
                  <c:pt idx="0">
                    <c:v>8.0147631637764921E-2</c:v>
                  </c:pt>
                  <c:pt idx="1">
                    <c:v>4.9536472854424425E-2</c:v>
                  </c:pt>
                </c:numCache>
              </c:numRef>
            </c:plus>
            <c:minus>
              <c:numRef>
                <c:f>[1]AGR53!$E$3:$F$3</c:f>
                <c:numCache>
                  <c:formatCode>General</c:formatCode>
                  <c:ptCount val="2"/>
                  <c:pt idx="0">
                    <c:v>8.0147631637764921E-2</c:v>
                  </c:pt>
                  <c:pt idx="1">
                    <c:v>4.9536472854424425E-2</c:v>
                  </c:pt>
                </c:numCache>
              </c:numRef>
            </c:minus>
          </c:errBars>
          <c:cat>
            <c:strRef>
              <c:f>[1]AGR53!$C$2:$D$2</c:f>
              <c:strCache>
                <c:ptCount val="2"/>
                <c:pt idx="0">
                  <c:v>AGR53-GSC/
mIRNT+Dox</c:v>
                </c:pt>
                <c:pt idx="1">
                  <c:v>AGR52-GSC/
mIRFMOD+Dox</c:v>
                </c:pt>
              </c:strCache>
            </c:strRef>
          </c:cat>
          <c:val>
            <c:numRef>
              <c:f>[1]AGR53!$C$3:$D$3</c:f>
              <c:numCache>
                <c:formatCode>General</c:formatCode>
                <c:ptCount val="2"/>
                <c:pt idx="0">
                  <c:v>0.53025</c:v>
                </c:pt>
                <c:pt idx="1">
                  <c:v>0.18852500000000003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97-2F4F-8138-83065353E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98816"/>
        <c:axId val="50211072"/>
      </c:barChart>
      <c:catAx>
        <c:axId val="48098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50211072"/>
        <c:crosses val="autoZero"/>
        <c:auto val="1"/>
        <c:lblAlgn val="ctr"/>
        <c:lblOffset val="100"/>
        <c:noMultiLvlLbl val="0"/>
      </c:catAx>
      <c:valAx>
        <c:axId val="502110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>
                    <a:latin typeface="Times New Roman" pitchFamily="18" charset="0"/>
                    <a:cs typeface="Times New Roman" pitchFamily="18" charset="0"/>
                  </a:rPr>
                  <a:t>Co-localization coefficient</a:t>
                </a:r>
              </a:p>
            </c:rich>
          </c:tx>
          <c:layout>
            <c:manualLayout>
              <c:xMode val="edge"/>
              <c:yMode val="edge"/>
              <c:x val="0.11323283082077051"/>
              <c:y val="1.6875182268883054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8098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283EE4"/>
              </a:solidFill>
            </c:spPr>
            <c:extLst>
              <c:ext xmlns:c16="http://schemas.microsoft.com/office/drawing/2014/chart" uri="{C3380CC4-5D6E-409C-BE32-E72D297353CC}">
                <c16:uniqueId val="{00000001-F421-B049-8C46-357CA19C845B}"/>
              </c:ext>
            </c:extLst>
          </c:dPt>
          <c:dPt>
            <c:idx val="1"/>
            <c:invertIfNegative val="0"/>
            <c:bubble3D val="0"/>
            <c:spPr>
              <a:solidFill>
                <a:srgbClr val="283EE4"/>
              </a:solidFill>
            </c:spPr>
            <c:extLst>
              <c:ext xmlns:c16="http://schemas.microsoft.com/office/drawing/2014/chart" uri="{C3380CC4-5D6E-409C-BE32-E72D297353CC}">
                <c16:uniqueId val="{00000003-F421-B049-8C46-357CA19C845B}"/>
              </c:ext>
            </c:extLst>
          </c:dPt>
          <c:errBars>
            <c:errBarType val="both"/>
            <c:errValType val="cust"/>
            <c:noEndCap val="0"/>
            <c:plus>
              <c:numRef>
                <c:f>[1]AGR53!$E$37:$F$37</c:f>
                <c:numCache>
                  <c:formatCode>General</c:formatCode>
                  <c:ptCount val="2"/>
                  <c:pt idx="0">
                    <c:v>9.4512740385823459</c:v>
                  </c:pt>
                  <c:pt idx="1">
                    <c:v>4.9228137521233784</c:v>
                  </c:pt>
                </c:numCache>
              </c:numRef>
            </c:plus>
            <c:minus>
              <c:numRef>
                <c:f>[1]AGR53!$E$37:$F$37</c:f>
                <c:numCache>
                  <c:formatCode>General</c:formatCode>
                  <c:ptCount val="2"/>
                  <c:pt idx="0">
                    <c:v>9.4512740385823459</c:v>
                  </c:pt>
                  <c:pt idx="1">
                    <c:v>4.9228137521233784</c:v>
                  </c:pt>
                </c:numCache>
              </c:numRef>
            </c:minus>
          </c:errBars>
          <c:cat>
            <c:strRef>
              <c:f>[1]AGR53!$C$36:$D$36</c:f>
              <c:strCache>
                <c:ptCount val="2"/>
                <c:pt idx="0">
                  <c:v>AGR53-GSC/
mINT+Dox</c:v>
                </c:pt>
                <c:pt idx="1">
                  <c:v>AGR53-GSC/
mIRFMOD+Dox</c:v>
                </c:pt>
              </c:strCache>
            </c:strRef>
          </c:cat>
          <c:val>
            <c:numRef>
              <c:f>[1]AGR53!$C$37:$D$37</c:f>
              <c:numCache>
                <c:formatCode>General</c:formatCode>
                <c:ptCount val="2"/>
                <c:pt idx="0">
                  <c:v>55.558571428571426</c:v>
                </c:pt>
                <c:pt idx="1">
                  <c:v>24.934285714285718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21-B049-8C46-357CA19C8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37280"/>
        <c:axId val="50212800"/>
      </c:barChart>
      <c:catAx>
        <c:axId val="50337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50212800"/>
        <c:crosses val="autoZero"/>
        <c:auto val="1"/>
        <c:lblAlgn val="ctr"/>
        <c:lblOffset val="100"/>
        <c:noMultiLvlLbl val="0"/>
      </c:catAx>
      <c:valAx>
        <c:axId val="50212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400">
                    <a:latin typeface="Times New Roman" pitchFamily="18" charset="0"/>
                    <a:cs typeface="Times New Roman" pitchFamily="18" charset="0"/>
                  </a:rPr>
                  <a:t>Mean Intensity of Alexa 647 (CD31)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50337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28083236451446"/>
          <c:y val="7.259327579005985E-2"/>
          <c:w val="0.77400940507436555"/>
          <c:h val="0.7733876494604841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283EE4"/>
              </a:solidFill>
            </c:spPr>
            <c:extLst>
              <c:ext xmlns:c16="http://schemas.microsoft.com/office/drawing/2014/chart" uri="{C3380CC4-5D6E-409C-BE32-E72D297353CC}">
                <c16:uniqueId val="{00000001-B7B2-1A4A-8A36-ADF2A1E47C6A}"/>
              </c:ext>
            </c:extLst>
          </c:dPt>
          <c:dPt>
            <c:idx val="1"/>
            <c:invertIfNegative val="0"/>
            <c:bubble3D val="0"/>
            <c:spPr>
              <a:solidFill>
                <a:srgbClr val="283EE4"/>
              </a:solidFill>
            </c:spPr>
            <c:extLst>
              <c:ext xmlns:c16="http://schemas.microsoft.com/office/drawing/2014/chart" uri="{C3380CC4-5D6E-409C-BE32-E72D297353CC}">
                <c16:uniqueId val="{00000003-B7B2-1A4A-8A36-ADF2A1E47C6A}"/>
              </c:ext>
            </c:extLst>
          </c:dPt>
          <c:errBars>
            <c:errBarType val="both"/>
            <c:errValType val="cust"/>
            <c:noEndCap val="0"/>
            <c:plus>
              <c:numRef>
                <c:f>[1]AGR53!$E$58:$F$58</c:f>
                <c:numCache>
                  <c:formatCode>General</c:formatCode>
                  <c:ptCount val="2"/>
                  <c:pt idx="0">
                    <c:v>1536.9709105900477</c:v>
                  </c:pt>
                  <c:pt idx="1">
                    <c:v>1011.2509190931111</c:v>
                  </c:pt>
                </c:numCache>
              </c:numRef>
            </c:plus>
            <c:minus>
              <c:numRef>
                <c:f>[1]AGR53!$E$58:$F$58</c:f>
                <c:numCache>
                  <c:formatCode>General</c:formatCode>
                  <c:ptCount val="2"/>
                  <c:pt idx="0">
                    <c:v>1536.9709105900477</c:v>
                  </c:pt>
                  <c:pt idx="1">
                    <c:v>1011.2509190931111</c:v>
                  </c:pt>
                </c:numCache>
              </c:numRef>
            </c:minus>
          </c:errBars>
          <c:cat>
            <c:strRef>
              <c:f>[1]AGR53!$C$57:$D$57</c:f>
              <c:strCache>
                <c:ptCount val="2"/>
                <c:pt idx="0">
                  <c:v>AGR53-GSC/
mINT+Dox</c:v>
                </c:pt>
                <c:pt idx="1">
                  <c:v>AGR53-GSC/
mIRFMOD+Dox</c:v>
                </c:pt>
              </c:strCache>
            </c:strRef>
          </c:cat>
          <c:val>
            <c:numRef>
              <c:f>[1]AGR53!$C$58:$D$58</c:f>
              <c:numCache>
                <c:formatCode>General</c:formatCode>
                <c:ptCount val="2"/>
                <c:pt idx="0">
                  <c:v>15427.7</c:v>
                </c:pt>
                <c:pt idx="1">
                  <c:v>6876.7950000000001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B2-1A4A-8A36-ADF2A1E47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39328"/>
        <c:axId val="50214528"/>
      </c:barChart>
      <c:catAx>
        <c:axId val="50339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50214528"/>
        <c:crosses val="autoZero"/>
        <c:auto val="1"/>
        <c:lblAlgn val="ctr"/>
        <c:lblOffset val="100"/>
        <c:noMultiLvlLbl val="0"/>
      </c:catAx>
      <c:valAx>
        <c:axId val="50214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Are of blood vessels (</a:t>
                </a:r>
                <a:r>
                  <a:rPr lang="el-GR">
                    <a:latin typeface="Calibri"/>
                    <a:cs typeface="Calibri"/>
                  </a:rPr>
                  <a:t>μ</a:t>
                </a:r>
                <a:r>
                  <a:rPr lang="en-US">
                    <a:latin typeface="Calibri"/>
                    <a:cs typeface="Calibri"/>
                  </a:rPr>
                  <a:t>m</a:t>
                </a:r>
                <a:r>
                  <a:rPr lang="en-US" baseline="30000">
                    <a:latin typeface="Calibri"/>
                    <a:cs typeface="Calibri"/>
                  </a:rPr>
                  <a:t>2</a:t>
                </a:r>
                <a:r>
                  <a:rPr lang="en-US">
                    <a:latin typeface="Calibri"/>
                    <a:cs typeface="Calibri"/>
                  </a:rPr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5.1474009850309539E-2"/>
              <c:y val="0.2413885884406558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50339328"/>
        <c:crosses val="autoZero"/>
        <c:crossBetween val="between"/>
        <c:dispUnits>
          <c:builtInUnit val="tenThousands"/>
          <c:dispUnitsLbl/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283EE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[1]AGR53!$F$80:$G$80</c:f>
                <c:numCache>
                  <c:formatCode>General</c:formatCode>
                  <c:ptCount val="2"/>
                  <c:pt idx="0">
                    <c:v>0.54772255750516674</c:v>
                  </c:pt>
                  <c:pt idx="1">
                    <c:v>0.5</c:v>
                  </c:pt>
                </c:numCache>
              </c:numRef>
            </c:plus>
            <c:minus>
              <c:numRef>
                <c:f>[1]AGR53!$F$80:$G$80</c:f>
                <c:numCache>
                  <c:formatCode>General</c:formatCode>
                  <c:ptCount val="2"/>
                  <c:pt idx="0">
                    <c:v>0.54772255750516674</c:v>
                  </c:pt>
                  <c:pt idx="1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[1]AGR53!$D$79:$E$79</c:f>
              <c:strCache>
                <c:ptCount val="2"/>
                <c:pt idx="0">
                  <c:v>AGR53-GSC/
mIRFMOD+Dox</c:v>
                </c:pt>
                <c:pt idx="1">
                  <c:v>AGR53-GSC/
mINT+Dox</c:v>
                </c:pt>
              </c:strCache>
            </c:strRef>
          </c:cat>
          <c:val>
            <c:numRef>
              <c:f>[1]AGR53!$D$80:$E$80</c:f>
              <c:numCache>
                <c:formatCode>General</c:formatCode>
                <c:ptCount val="2"/>
                <c:pt idx="0">
                  <c:v>3.4</c:v>
                </c:pt>
                <c:pt idx="1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9C-8F43-A4CF-F336A6046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50944"/>
        <c:axId val="50216256"/>
      </c:barChart>
      <c:catAx>
        <c:axId val="5045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216256"/>
        <c:crosses val="autoZero"/>
        <c:auto val="1"/>
        <c:lblAlgn val="ctr"/>
        <c:lblOffset val="100"/>
        <c:noMultiLvlLbl val="0"/>
      </c:catAx>
      <c:valAx>
        <c:axId val="502162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 VM+</a:t>
                </a:r>
                <a:r>
                  <a:rPr lang="en-GB" sz="14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GB" sz="1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vessels/section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0.1181364829396325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5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10526315789473"/>
          <c:y val="2.7979113137173644E-2"/>
          <c:w val="0.82105263157894737"/>
          <c:h val="0.7816626605884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83EE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[1]AGR53!$F$93:$G$93</c:f>
                <c:numCache>
                  <c:formatCode>General</c:formatCode>
                  <c:ptCount val="2"/>
                  <c:pt idx="0">
                    <c:v>16.109486985446082</c:v>
                  </c:pt>
                  <c:pt idx="1">
                    <c:v>3.1037611591959373</c:v>
                  </c:pt>
                </c:numCache>
              </c:numRef>
            </c:plus>
            <c:minus>
              <c:numRef>
                <c:f>[1]AGR53!$F$93:$G$93</c:f>
                <c:numCache>
                  <c:formatCode>General</c:formatCode>
                  <c:ptCount val="2"/>
                  <c:pt idx="0">
                    <c:v>16.109486985446082</c:v>
                  </c:pt>
                  <c:pt idx="1">
                    <c:v>3.1037611591959373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[1]AGR53!$D$92:$E$92</c:f>
              <c:strCache>
                <c:ptCount val="2"/>
                <c:pt idx="0">
                  <c:v>AGR53-GSC/
mIRFMOD+Dox</c:v>
                </c:pt>
                <c:pt idx="1">
                  <c:v>AGR53-GSC/
mINT+Dox</c:v>
                </c:pt>
              </c:strCache>
            </c:strRef>
          </c:cat>
          <c:val>
            <c:numRef>
              <c:f>[1]AGR53!$D$93:$E$93</c:f>
              <c:numCache>
                <c:formatCode>General</c:formatCode>
                <c:ptCount val="2"/>
                <c:pt idx="0">
                  <c:v>100</c:v>
                </c:pt>
                <c:pt idx="1">
                  <c:v>19.607843137254903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69-F04E-B1AB-20ABE4CFB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51968"/>
        <c:axId val="50546944"/>
      </c:barChart>
      <c:catAx>
        <c:axId val="5045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546944"/>
        <c:crosses val="autoZero"/>
        <c:auto val="1"/>
        <c:lblAlgn val="ctr"/>
        <c:lblOffset val="100"/>
        <c:noMultiLvlLbl val="0"/>
      </c:catAx>
      <c:valAx>
        <c:axId val="50546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vessels (100%)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51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371474</xdr:colOff>
      <xdr:row>1</xdr:row>
      <xdr:rowOff>23812</xdr:rowOff>
    </xdr:from>
    <xdr:to>
      <xdr:col>17</xdr:col>
      <xdr:colOff>571499</xdr:colOff>
      <xdr:row>14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75155C-E6E9-B84B-9026-0F4EFE9A36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246743</xdr:colOff>
      <xdr:row>34</xdr:row>
      <xdr:rowOff>50800</xdr:rowOff>
    </xdr:from>
    <xdr:to>
      <xdr:col>15</xdr:col>
      <xdr:colOff>551543</xdr:colOff>
      <xdr:row>47</xdr:row>
      <xdr:rowOff>150813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F59803-B3D6-C44D-8539-557DB7B4E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294368</xdr:colOff>
      <xdr:row>56</xdr:row>
      <xdr:rowOff>79601</xdr:rowOff>
    </xdr:from>
    <xdr:to>
      <xdr:col>15</xdr:col>
      <xdr:colOff>599168</xdr:colOff>
      <xdr:row>70</xdr:row>
      <xdr:rowOff>164872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00EEC53-2480-5D4E-BF20-D761B60240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666750</xdr:colOff>
      <xdr:row>78</xdr:row>
      <xdr:rowOff>19050</xdr:rowOff>
    </xdr:from>
    <xdr:to>
      <xdr:col>15</xdr:col>
      <xdr:colOff>527050</xdr:colOff>
      <xdr:row>89</xdr:row>
      <xdr:rowOff>44450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0EAB12F-6473-D646-AC4A-F999B9F7A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91</xdr:row>
      <xdr:rowOff>57150</xdr:rowOff>
    </xdr:from>
    <xdr:to>
      <xdr:col>15</xdr:col>
      <xdr:colOff>533400</xdr:colOff>
      <xdr:row>103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2661389-88AF-A34E-9633-32643CBDD8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reoshisengupta/Downloads/GREEN%20PENDRIVE/VM%20Calculations/vm%20calculations%20final%207.11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2"/>
      <sheetName val="4"/>
      <sheetName val="5"/>
      <sheetName val="15"/>
      <sheetName val="9"/>
      <sheetName val="10"/>
      <sheetName val="16"/>
      <sheetName val="14"/>
      <sheetName val="12"/>
      <sheetName val="8"/>
      <sheetName val="11"/>
      <sheetName val="19"/>
      <sheetName val="6"/>
      <sheetName val="44"/>
      <sheetName val="DBT Luc"/>
      <sheetName val="AGR53"/>
      <sheetName val="MGG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C2" t="str">
            <v>AGR53-GSC/
mIRNT+Dox</v>
          </cell>
          <cell r="D2" t="str">
            <v>AGR52-GSC/
mIRFMOD+Dox</v>
          </cell>
        </row>
        <row r="3">
          <cell r="C3">
            <v>0.53025</v>
          </cell>
          <cell r="D3">
            <v>0.18852500000000003</v>
          </cell>
          <cell r="E3">
            <v>8.0147631637764921E-2</v>
          </cell>
          <cell r="F3">
            <v>4.9536472854424425E-2</v>
          </cell>
        </row>
        <row r="36">
          <cell r="C36" t="str">
            <v>AGR53-GSC/
mINT+Dox</v>
          </cell>
          <cell r="D36" t="str">
            <v>AGR53-GSC/
mIRFMOD+Dox</v>
          </cell>
        </row>
        <row r="37">
          <cell r="C37">
            <v>55.558571428571426</v>
          </cell>
          <cell r="D37">
            <v>24.934285714285718</v>
          </cell>
          <cell r="E37">
            <v>9.4512740385823459</v>
          </cell>
          <cell r="F37">
            <v>4.9228137521233784</v>
          </cell>
        </row>
        <row r="57">
          <cell r="C57" t="str">
            <v>AGR53-GSC/
mINT+Dox</v>
          </cell>
          <cell r="D57" t="str">
            <v>AGR53-GSC/
mIRFMOD+Dox</v>
          </cell>
        </row>
        <row r="58">
          <cell r="C58">
            <v>15427.7</v>
          </cell>
          <cell r="D58">
            <v>6876.7950000000001</v>
          </cell>
          <cell r="E58">
            <v>1536.9709105900477</v>
          </cell>
          <cell r="F58">
            <v>1011.2509190931111</v>
          </cell>
        </row>
        <row r="79">
          <cell r="D79" t="str">
            <v>AGR53-GSC/
mIRFMOD+Dox</v>
          </cell>
          <cell r="E79" t="str">
            <v>AGR53-GSC/
mINT+Dox</v>
          </cell>
        </row>
        <row r="80">
          <cell r="D80">
            <v>3.4</v>
          </cell>
          <cell r="E80">
            <v>0.66666666666666663</v>
          </cell>
          <cell r="F80">
            <v>0.54772255750516674</v>
          </cell>
          <cell r="G80">
            <v>0.5</v>
          </cell>
        </row>
        <row r="92">
          <cell r="D92" t="str">
            <v>AGR53-GSC/
mIRFMOD+Dox</v>
          </cell>
          <cell r="E92" t="str">
            <v>AGR53-GSC/
mINT+Dox</v>
          </cell>
        </row>
        <row r="93">
          <cell r="D93">
            <v>100</v>
          </cell>
          <cell r="E93">
            <v>19.607843137254903</v>
          </cell>
          <cell r="F93">
            <v>16.109486985446082</v>
          </cell>
          <cell r="G93">
            <v>3.1037611591959373</v>
          </cell>
        </row>
      </sheetData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6098D-720E-5549-A475-0BB3564EC6B9}">
  <dimension ref="A1:H93"/>
  <sheetViews>
    <sheetView tabSelected="1" workbookViewId="0">
      <selection activeCell="E10" sqref="E10"/>
    </sheetView>
  </sheetViews>
  <sheetFormatPr baseColWidth="10" defaultColWidth="8.83203125" defaultRowHeight="16" x14ac:dyDescent="0.2"/>
  <cols>
    <col min="1" max="1" width="16.33203125" style="1" customWidth="1"/>
    <col min="2" max="2" width="12.33203125" customWidth="1"/>
    <col min="3" max="3" width="13.5" customWidth="1"/>
    <col min="4" max="4" width="25.33203125" customWidth="1"/>
    <col min="5" max="5" width="18.5" customWidth="1"/>
    <col min="7" max="7" width="12" bestFit="1" customWidth="1"/>
    <col min="8" max="8" width="11.83203125" bestFit="1" customWidth="1"/>
  </cols>
  <sheetData>
    <row r="1" spans="1:7" x14ac:dyDescent="0.2">
      <c r="A1" s="1" t="s">
        <v>0</v>
      </c>
      <c r="E1" t="s">
        <v>1</v>
      </c>
    </row>
    <row r="2" spans="1:7" ht="68" x14ac:dyDescent="0.2">
      <c r="A2" s="2" t="s">
        <v>2</v>
      </c>
      <c r="B2" s="2" t="s">
        <v>3</v>
      </c>
      <c r="C2" s="2" t="s">
        <v>2</v>
      </c>
      <c r="D2" s="2" t="s">
        <v>3</v>
      </c>
      <c r="E2" s="3" t="s">
        <v>2</v>
      </c>
      <c r="F2" s="3" t="s">
        <v>3</v>
      </c>
    </row>
    <row r="3" spans="1:7" x14ac:dyDescent="0.2">
      <c r="A3" s="4">
        <v>0.627</v>
      </c>
      <c r="B3" s="5">
        <v>0.189</v>
      </c>
      <c r="C3" s="5">
        <f>AVERAGE(A3:A10)</f>
        <v>0.53025</v>
      </c>
      <c r="D3" s="5">
        <f>AVERAGE(B3:B10)</f>
        <v>0.18852500000000003</v>
      </c>
      <c r="E3" s="5">
        <f>STDEV(A3:A10)</f>
        <v>8.0147631637764921E-2</v>
      </c>
      <c r="F3" s="5">
        <f>STDEV(B3:B10)</f>
        <v>4.9536472854424425E-2</v>
      </c>
      <c r="G3" s="5">
        <f>TTEST(A3:A10,B3:B10,2,3)</f>
        <v>3.4676377347813596E-7</v>
      </c>
    </row>
    <row r="4" spans="1:7" x14ac:dyDescent="0.2">
      <c r="A4" s="4">
        <v>0.54200000000000004</v>
      </c>
      <c r="B4" s="5">
        <v>0.123</v>
      </c>
    </row>
    <row r="5" spans="1:7" x14ac:dyDescent="0.2">
      <c r="A5" s="4">
        <v>0.56200000000000006</v>
      </c>
      <c r="B5" s="5">
        <v>0.223</v>
      </c>
    </row>
    <row r="6" spans="1:7" x14ac:dyDescent="0.2">
      <c r="A6" s="4">
        <v>0.60899999999999999</v>
      </c>
      <c r="B6" s="5">
        <v>0.19620000000000001</v>
      </c>
    </row>
    <row r="7" spans="1:7" x14ac:dyDescent="0.2">
      <c r="A7" s="4">
        <v>0.45200000000000001</v>
      </c>
      <c r="B7" s="5">
        <v>0.16800000000000001</v>
      </c>
    </row>
    <row r="8" spans="1:7" x14ac:dyDescent="0.2">
      <c r="A8" s="4">
        <v>0.39800000000000002</v>
      </c>
      <c r="B8" s="5">
        <v>0.24399999999999999</v>
      </c>
    </row>
    <row r="9" spans="1:7" x14ac:dyDescent="0.2">
      <c r="A9" s="4">
        <v>0.47799999999999998</v>
      </c>
      <c r="B9" s="5">
        <v>0.246</v>
      </c>
    </row>
    <row r="10" spans="1:7" x14ac:dyDescent="0.2">
      <c r="A10" s="4">
        <v>0.57399999999999995</v>
      </c>
      <c r="B10" s="5">
        <v>0.11899999999999999</v>
      </c>
    </row>
    <row r="11" spans="1:7" x14ac:dyDescent="0.2">
      <c r="A11" s="4">
        <v>0.78500000000000003</v>
      </c>
    </row>
    <row r="12" spans="1:7" x14ac:dyDescent="0.2">
      <c r="A12" s="4">
        <v>0.67800000000000005</v>
      </c>
    </row>
    <row r="13" spans="1:7" x14ac:dyDescent="0.2">
      <c r="A13" s="4">
        <v>0.67120000000000002</v>
      </c>
    </row>
    <row r="14" spans="1:7" x14ac:dyDescent="0.2">
      <c r="A14" s="4">
        <v>0.54600000000000004</v>
      </c>
    </row>
    <row r="15" spans="1:7" x14ac:dyDescent="0.2">
      <c r="A15" s="4">
        <v>0.71299999999999997</v>
      </c>
    </row>
    <row r="35" spans="1:7" x14ac:dyDescent="0.2">
      <c r="A35" s="1" t="s">
        <v>4</v>
      </c>
    </row>
    <row r="36" spans="1:7" ht="68" x14ac:dyDescent="0.2">
      <c r="A36" s="6" t="s">
        <v>5</v>
      </c>
      <c r="B36" s="2" t="s">
        <v>6</v>
      </c>
      <c r="C36" s="2" t="s">
        <v>5</v>
      </c>
      <c r="D36" s="2" t="s">
        <v>6</v>
      </c>
      <c r="E36" s="2" t="s">
        <v>5</v>
      </c>
      <c r="F36" s="2" t="s">
        <v>6</v>
      </c>
      <c r="G36" s="5"/>
    </row>
    <row r="37" spans="1:7" x14ac:dyDescent="0.2">
      <c r="A37" s="4">
        <v>45.19</v>
      </c>
      <c r="B37" s="7">
        <v>21.04</v>
      </c>
      <c r="C37" s="5">
        <f>AVERAGE(A37:A43)</f>
        <v>55.558571428571426</v>
      </c>
      <c r="D37" s="5">
        <f>AVERAGE(B37:B43)</f>
        <v>24.934285714285718</v>
      </c>
      <c r="E37" s="5">
        <f>STDEV(A37:A43)</f>
        <v>9.4512740385823459</v>
      </c>
      <c r="F37" s="5">
        <f>STDEV(B37:B43)</f>
        <v>4.9228137521233784</v>
      </c>
      <c r="G37" s="5">
        <f>TTEST(A37:A43,B37:B43,2,3)</f>
        <v>3.2500688313578217E-5</v>
      </c>
    </row>
    <row r="38" spans="1:7" x14ac:dyDescent="0.2">
      <c r="A38" s="4">
        <v>43.45</v>
      </c>
      <c r="B38" s="7">
        <v>19.34</v>
      </c>
    </row>
    <row r="39" spans="1:7" x14ac:dyDescent="0.2">
      <c r="A39" s="4">
        <v>57.92</v>
      </c>
      <c r="B39" s="7">
        <v>24.56</v>
      </c>
    </row>
    <row r="40" spans="1:7" x14ac:dyDescent="0.2">
      <c r="A40" s="4">
        <v>62.34</v>
      </c>
      <c r="B40" s="7">
        <v>21.56</v>
      </c>
    </row>
    <row r="41" spans="1:7" x14ac:dyDescent="0.2">
      <c r="A41" s="4">
        <v>59.12</v>
      </c>
      <c r="B41" s="7">
        <v>29.78</v>
      </c>
    </row>
    <row r="42" spans="1:7" x14ac:dyDescent="0.2">
      <c r="A42" s="4">
        <v>69.66</v>
      </c>
      <c r="B42" s="7">
        <v>25.34</v>
      </c>
    </row>
    <row r="43" spans="1:7" x14ac:dyDescent="0.2">
      <c r="A43" s="4">
        <v>51.23</v>
      </c>
      <c r="B43" s="7">
        <v>32.92</v>
      </c>
    </row>
    <row r="44" spans="1:7" x14ac:dyDescent="0.2">
      <c r="A44" s="4">
        <v>45.6</v>
      </c>
      <c r="B44" s="7">
        <v>21.56</v>
      </c>
    </row>
    <row r="45" spans="1:7" x14ac:dyDescent="0.2">
      <c r="A45" s="4">
        <v>62.11</v>
      </c>
      <c r="B45" s="7"/>
    </row>
    <row r="46" spans="1:7" x14ac:dyDescent="0.2">
      <c r="A46" s="4">
        <v>54.67</v>
      </c>
      <c r="B46" s="7"/>
    </row>
    <row r="47" spans="1:7" x14ac:dyDescent="0.2">
      <c r="A47" s="4">
        <v>46.78</v>
      </c>
      <c r="B47" s="7"/>
    </row>
    <row r="48" spans="1:7" x14ac:dyDescent="0.2">
      <c r="A48" s="4">
        <v>56.11</v>
      </c>
    </row>
    <row r="49" spans="1:7" x14ac:dyDescent="0.2">
      <c r="A49" s="4">
        <v>52.12</v>
      </c>
    </row>
    <row r="50" spans="1:7" x14ac:dyDescent="0.2">
      <c r="A50" s="4">
        <v>41.22</v>
      </c>
    </row>
    <row r="51" spans="1:7" x14ac:dyDescent="0.2">
      <c r="A51" s="4">
        <v>56.21</v>
      </c>
    </row>
    <row r="52" spans="1:7" x14ac:dyDescent="0.2">
      <c r="A52" s="4">
        <v>43.2</v>
      </c>
    </row>
    <row r="53" spans="1:7" x14ac:dyDescent="0.2">
      <c r="A53" s="4">
        <v>61.22</v>
      </c>
    </row>
    <row r="56" spans="1:7" x14ac:dyDescent="0.2">
      <c r="A56" s="1" t="s">
        <v>7</v>
      </c>
    </row>
    <row r="57" spans="1:7" ht="68" x14ac:dyDescent="0.2">
      <c r="A57" s="6" t="s">
        <v>5</v>
      </c>
      <c r="B57" s="6" t="s">
        <v>6</v>
      </c>
      <c r="C57" s="6" t="s">
        <v>5</v>
      </c>
      <c r="D57" s="6" t="s">
        <v>6</v>
      </c>
      <c r="E57" s="6" t="s">
        <v>5</v>
      </c>
      <c r="F57" s="6" t="s">
        <v>6</v>
      </c>
      <c r="G57" s="5"/>
    </row>
    <row r="58" spans="1:7" x14ac:dyDescent="0.2">
      <c r="A58" s="4">
        <v>15496.8</v>
      </c>
      <c r="B58" s="4">
        <v>7705.3</v>
      </c>
      <c r="C58" s="4">
        <f>AVERAGE(A58:A61)</f>
        <v>15427.7</v>
      </c>
      <c r="D58" s="4">
        <f>AVERAGE(B58:B61)</f>
        <v>6876.7950000000001</v>
      </c>
      <c r="E58" s="5">
        <f>STDEV(A58:A61)</f>
        <v>1536.9709105900477</v>
      </c>
      <c r="F58" s="5">
        <f>STDEV(B58:B61)</f>
        <v>1011.2509190931111</v>
      </c>
      <c r="G58" s="5">
        <f>TTEST(A58:A61,B58:B61,2,3)</f>
        <v>1.9889018797487415E-4</v>
      </c>
    </row>
    <row r="59" spans="1:7" x14ac:dyDescent="0.2">
      <c r="A59" s="4">
        <v>17211.900000000001</v>
      </c>
      <c r="B59" s="4">
        <v>6245.67</v>
      </c>
    </row>
    <row r="60" spans="1:7" x14ac:dyDescent="0.2">
      <c r="A60" s="4">
        <v>13456.7</v>
      </c>
      <c r="B60" s="4">
        <v>7768.98</v>
      </c>
    </row>
    <row r="61" spans="1:7" x14ac:dyDescent="0.2">
      <c r="A61" s="4">
        <v>15545.4</v>
      </c>
      <c r="B61" s="4">
        <v>5787.23</v>
      </c>
    </row>
    <row r="62" spans="1:7" x14ac:dyDescent="0.2">
      <c r="A62" s="4">
        <v>16787.8</v>
      </c>
      <c r="B62" s="4">
        <v>7656.7</v>
      </c>
    </row>
    <row r="63" spans="1:7" x14ac:dyDescent="0.2">
      <c r="A63" s="4">
        <v>17345.599999999999</v>
      </c>
      <c r="B63" s="4">
        <v>6566.78</v>
      </c>
    </row>
    <row r="64" spans="1:7" x14ac:dyDescent="0.2">
      <c r="A64" s="4">
        <v>17556.8</v>
      </c>
      <c r="B64" s="4">
        <v>4537.93</v>
      </c>
    </row>
    <row r="65" spans="1:8" x14ac:dyDescent="0.2">
      <c r="A65" s="4">
        <v>17545.599999999999</v>
      </c>
      <c r="B65" s="4">
        <v>6967.98</v>
      </c>
    </row>
    <row r="66" spans="1:8" x14ac:dyDescent="0.2">
      <c r="A66" s="4">
        <v>13976.4</v>
      </c>
      <c r="B66" s="4"/>
    </row>
    <row r="67" spans="1:8" x14ac:dyDescent="0.2">
      <c r="A67" s="4">
        <v>16434.5</v>
      </c>
      <c r="B67" s="4"/>
    </row>
    <row r="68" spans="1:8" x14ac:dyDescent="0.2">
      <c r="A68" s="4">
        <v>17578.7</v>
      </c>
      <c r="B68" s="4"/>
    </row>
    <row r="69" spans="1:8" x14ac:dyDescent="0.2">
      <c r="A69" s="4">
        <v>17391</v>
      </c>
    </row>
    <row r="70" spans="1:8" x14ac:dyDescent="0.2">
      <c r="A70" s="4">
        <v>12889</v>
      </c>
    </row>
    <row r="71" spans="1:8" x14ac:dyDescent="0.2">
      <c r="A71" s="4">
        <v>14534</v>
      </c>
    </row>
    <row r="72" spans="1:8" x14ac:dyDescent="0.2">
      <c r="A72" s="4">
        <v>13455</v>
      </c>
    </row>
    <row r="73" spans="1:8" x14ac:dyDescent="0.2">
      <c r="A73" s="4">
        <v>16775</v>
      </c>
    </row>
    <row r="74" spans="1:8" x14ac:dyDescent="0.2">
      <c r="A74" s="4">
        <v>16554</v>
      </c>
    </row>
    <row r="78" spans="1:8" x14ac:dyDescent="0.2">
      <c r="A78" s="1" t="s">
        <v>8</v>
      </c>
    </row>
    <row r="79" spans="1:8" ht="68" x14ac:dyDescent="0.2">
      <c r="A79" s="4" t="s">
        <v>9</v>
      </c>
      <c r="B79" s="6" t="s">
        <v>6</v>
      </c>
      <c r="C79" s="6" t="s">
        <v>5</v>
      </c>
      <c r="D79" s="8" t="s">
        <v>6</v>
      </c>
      <c r="E79" s="6" t="s">
        <v>5</v>
      </c>
      <c r="F79" s="6" t="s">
        <v>6</v>
      </c>
      <c r="G79" s="9" t="s">
        <v>5</v>
      </c>
      <c r="H79" s="5"/>
    </row>
    <row r="80" spans="1:8" x14ac:dyDescent="0.2">
      <c r="A80" s="4">
        <v>1</v>
      </c>
      <c r="B80" s="5">
        <v>3</v>
      </c>
      <c r="C80" s="5">
        <v>1</v>
      </c>
      <c r="D80" s="5">
        <f>AVERAGE(B80:B84)</f>
        <v>3.4</v>
      </c>
      <c r="E80" s="5">
        <f>AVERAGE(C80:C88)</f>
        <v>0.66666666666666663</v>
      </c>
      <c r="F80" s="5">
        <f>STDEV(B80:B84)</f>
        <v>0.54772255750516674</v>
      </c>
      <c r="G80" s="5">
        <f>STDEV(C80:C88)</f>
        <v>0.5</v>
      </c>
      <c r="H80" s="5">
        <f>TTEST(B80:B84,C80:C88,2,3)</f>
        <v>1.928927438122003E-5</v>
      </c>
    </row>
    <row r="81" spans="1:7" x14ac:dyDescent="0.2">
      <c r="A81" s="4">
        <v>2</v>
      </c>
      <c r="B81" s="5">
        <v>3</v>
      </c>
      <c r="C81" s="5">
        <v>0</v>
      </c>
    </row>
    <row r="82" spans="1:7" x14ac:dyDescent="0.2">
      <c r="A82" s="4">
        <v>3</v>
      </c>
      <c r="B82" s="5">
        <v>4</v>
      </c>
      <c r="C82" s="5">
        <v>1</v>
      </c>
    </row>
    <row r="83" spans="1:7" x14ac:dyDescent="0.2">
      <c r="A83" s="4">
        <v>4</v>
      </c>
      <c r="B83" s="5">
        <v>4</v>
      </c>
      <c r="C83" s="5">
        <v>1</v>
      </c>
    </row>
    <row r="84" spans="1:7" x14ac:dyDescent="0.2">
      <c r="A84" s="4">
        <v>5</v>
      </c>
      <c r="B84" s="5">
        <v>3</v>
      </c>
      <c r="C84" s="5">
        <v>1</v>
      </c>
    </row>
    <row r="85" spans="1:7" x14ac:dyDescent="0.2">
      <c r="A85" s="4">
        <v>6</v>
      </c>
      <c r="B85" s="5"/>
      <c r="C85" s="5">
        <v>0</v>
      </c>
    </row>
    <row r="86" spans="1:7" x14ac:dyDescent="0.2">
      <c r="A86" s="4">
        <v>7</v>
      </c>
      <c r="B86" s="5"/>
      <c r="C86" s="5">
        <v>0</v>
      </c>
    </row>
    <row r="87" spans="1:7" x14ac:dyDescent="0.2">
      <c r="A87" s="4">
        <v>8</v>
      </c>
      <c r="B87" s="5"/>
      <c r="C87" s="5">
        <v>1</v>
      </c>
    </row>
    <row r="88" spans="1:7" x14ac:dyDescent="0.2">
      <c r="A88" s="4">
        <v>9</v>
      </c>
      <c r="B88" s="5"/>
      <c r="C88" s="5">
        <v>1</v>
      </c>
    </row>
    <row r="91" spans="1:7" x14ac:dyDescent="0.2">
      <c r="D91" t="s">
        <v>10</v>
      </c>
    </row>
    <row r="92" spans="1:7" ht="68" x14ac:dyDescent="0.2">
      <c r="D92" s="6" t="s">
        <v>6</v>
      </c>
      <c r="E92" s="6" t="s">
        <v>5</v>
      </c>
      <c r="F92" s="6" t="s">
        <v>6</v>
      </c>
      <c r="G92" s="6" t="s">
        <v>5</v>
      </c>
    </row>
    <row r="93" spans="1:7" x14ac:dyDescent="0.2">
      <c r="D93" s="5">
        <f>(D80/D80)*100</f>
        <v>100</v>
      </c>
      <c r="E93" s="5">
        <f>(E80/D80)*100</f>
        <v>19.607843137254903</v>
      </c>
      <c r="F93" s="5">
        <f>(F80/D80)*100</f>
        <v>16.109486985446082</v>
      </c>
      <c r="G93" s="5">
        <f>(G80/F93)*100</f>
        <v>3.1037611591959373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FR PANLS B,C,H,I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2022-05-13T03:58:16Z</dcterms:created>
  <dcterms:modified xsi:type="dcterms:W3CDTF">2022-05-13T06:17:18Z</dcterms:modified>
</cp:coreProperties>
</file>